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Лист1!$A$1:$H$51</definedName>
  </definedNames>
  <calcPr calcId="145621"/>
</workbook>
</file>

<file path=xl/calcChain.xml><?xml version="1.0" encoding="utf-8"?>
<calcChain xmlns="http://schemas.openxmlformats.org/spreadsheetml/2006/main">
  <c r="G36" i="1" l="1"/>
  <c r="G35" i="1"/>
  <c r="G34" i="1"/>
  <c r="G32" i="1"/>
  <c r="G30" i="1"/>
  <c r="G28" i="1"/>
  <c r="G7" i="1"/>
  <c r="G8" i="1"/>
  <c r="G9" i="1"/>
  <c r="G10" i="1"/>
  <c r="G11" i="1"/>
  <c r="G12" i="1"/>
  <c r="G13" i="1"/>
  <c r="G14" i="1"/>
  <c r="G15" i="1"/>
  <c r="G16" i="1"/>
  <c r="G18" i="1"/>
  <c r="G19" i="1"/>
  <c r="G24" i="1"/>
  <c r="G50" i="1" l="1"/>
  <c r="H50" i="1" s="1"/>
  <c r="G49" i="1"/>
  <c r="H49" i="1" s="1"/>
  <c r="G48" i="1"/>
  <c r="H47" i="1"/>
  <c r="G47" i="1"/>
  <c r="G46" i="1"/>
  <c r="H46" i="1" s="1"/>
  <c r="G45" i="1"/>
  <c r="H45" i="1" s="1"/>
  <c r="G44" i="1"/>
  <c r="H44" i="1" s="1"/>
  <c r="H43" i="1"/>
  <c r="F43" i="1"/>
  <c r="H42" i="1"/>
  <c r="F42" i="1"/>
  <c r="H41" i="1"/>
  <c r="F41" i="1"/>
  <c r="H40" i="1"/>
  <c r="F40" i="1"/>
  <c r="H39" i="1"/>
  <c r="F39" i="1"/>
  <c r="H38" i="1"/>
  <c r="F38" i="1"/>
  <c r="H37" i="1"/>
  <c r="F37" i="1"/>
  <c r="H36" i="1"/>
  <c r="H33" i="1"/>
  <c r="F33" i="1"/>
  <c r="H31" i="1"/>
  <c r="F31" i="1"/>
  <c r="H30" i="1"/>
  <c r="H29" i="1"/>
  <c r="F29" i="1"/>
  <c r="H27" i="1"/>
  <c r="F27" i="1"/>
  <c r="H26" i="1"/>
  <c r="F26" i="1"/>
  <c r="H24" i="1"/>
  <c r="H19" i="1"/>
  <c r="H18" i="1"/>
  <c r="H16" i="1"/>
  <c r="H15" i="1"/>
  <c r="H14" i="1"/>
  <c r="H13" i="1"/>
  <c r="H12" i="1"/>
  <c r="H11" i="1"/>
  <c r="H10" i="1"/>
  <c r="H9" i="1"/>
  <c r="H8" i="1"/>
  <c r="H7" i="1"/>
  <c r="H6" i="1"/>
  <c r="G6" i="1"/>
  <c r="G51" i="1" l="1"/>
  <c r="H51" i="1" s="1"/>
  <c r="H34" i="1"/>
  <c r="H28" i="1"/>
  <c r="H48" i="1"/>
  <c r="H35" i="1" l="1"/>
  <c r="H32" i="1"/>
  <c r="H21" i="1"/>
  <c r="H25" i="1"/>
  <c r="F23" i="1"/>
  <c r="H23" i="1"/>
  <c r="H22" i="1"/>
  <c r="F25" i="1"/>
  <c r="F20" i="1"/>
  <c r="H20" i="1"/>
  <c r="H17" i="1"/>
  <c r="F22" i="1"/>
  <c r="F21" i="1"/>
  <c r="F17" i="1"/>
</calcChain>
</file>

<file path=xl/sharedStrings.xml><?xml version="1.0" encoding="utf-8"?>
<sst xmlns="http://schemas.openxmlformats.org/spreadsheetml/2006/main" count="103" uniqueCount="62">
  <si>
    <t>ООО Водоканал г.Новокузнецк</t>
  </si>
  <si>
    <t>Перечень ТМЦ на продажу.</t>
  </si>
  <si>
    <t>н/п</t>
  </si>
  <si>
    <t>Тмц</t>
  </si>
  <si>
    <t>Описание Тмц</t>
  </si>
  <si>
    <t>Е/и</t>
  </si>
  <si>
    <t>Остаток</t>
  </si>
  <si>
    <t>Цена без НДС, руб</t>
  </si>
  <si>
    <t xml:space="preserve"> Сумма без НДС, руб</t>
  </si>
  <si>
    <t>Сумма С НДС,руб</t>
  </si>
  <si>
    <t>Тройник стальной ф=1020мм</t>
  </si>
  <si>
    <t>шт</t>
  </si>
  <si>
    <t>Переход стальной К 1000/600</t>
  </si>
  <si>
    <t>Переход стальной К 630мм/426мм</t>
  </si>
  <si>
    <t>Тройник стальной 90 град Dу=630 мм</t>
  </si>
  <si>
    <t>Отвод 90 град426 х 9.0 Dу=400 мм, шт</t>
  </si>
  <si>
    <t>Тройник стальной 720мм</t>
  </si>
  <si>
    <t>Тройник стальной 820мм/720мм</t>
  </si>
  <si>
    <t>Отвод 90 град Dу820*10гост17375-01</t>
  </si>
  <si>
    <t>Отвод 90 град 1020 х 10 Dу=1000 мм</t>
  </si>
  <si>
    <t xml:space="preserve"> </t>
  </si>
  <si>
    <t>Муфта электросварная d710мм (10атм)</t>
  </si>
  <si>
    <t>Тройник ПНД ПЭ100 630*315мм</t>
  </si>
  <si>
    <t>Упаковка для сэндвич-профиля МП СП</t>
  </si>
  <si>
    <t>m2</t>
  </si>
  <si>
    <t>Тройник ПНД ПЭ100 315*315мм</t>
  </si>
  <si>
    <t>Патрубок-накладка SA d=315/110мм</t>
  </si>
  <si>
    <t>Поддон для металлочер. и профлиста</t>
  </si>
  <si>
    <t>Упаковка для профилированных листов</t>
  </si>
  <si>
    <t>м</t>
  </si>
  <si>
    <t>Упаковка для профлистов ПЭ</t>
  </si>
  <si>
    <t>Упаковка для профлистов на поддон</t>
  </si>
  <si>
    <t>Муфта электросварная d=800 мм</t>
  </si>
  <si>
    <t>Поддон для плоского листа 2100х1300</t>
  </si>
  <si>
    <t>Поддон для толстой гибки</t>
  </si>
  <si>
    <t>Поддон для рулонов плоского листа</t>
  </si>
  <si>
    <t>Сэндвич-профиль МП СП 100*595</t>
  </si>
  <si>
    <t>Сэндвич-профиль МП СП-150*595</t>
  </si>
  <si>
    <t>кв.м</t>
  </si>
  <si>
    <t>Профлист Н-60х845 (ПЭ-01-7004-0,7)</t>
  </si>
  <si>
    <t>м2</t>
  </si>
  <si>
    <t>Лист профилированный МП-18х1100</t>
  </si>
  <si>
    <t>Профлист С-8х1150 АДЛ-03-S8197-0,5</t>
  </si>
  <si>
    <t>Элемент жесткости МП ЭЖ100х96х3000</t>
  </si>
  <si>
    <t>Лист плоский (АДЛ-03-S8197-0,5)</t>
  </si>
  <si>
    <t>Лист плоский ПРМ-03-1015-0,5</t>
  </si>
  <si>
    <t>Сэндвич-профиль нач МП СПН-150*595</t>
  </si>
  <si>
    <t>Прогон z-образный h50х3000</t>
  </si>
  <si>
    <t>Элемент обрамления МП ЭО100х25х3000</t>
  </si>
  <si>
    <t>Лист плоский ПРМ-03-7024-0,5</t>
  </si>
  <si>
    <t>Крепежный профиль Г-обр 40*40*3000</t>
  </si>
  <si>
    <t>Планка конька плоского 150х150х2000</t>
  </si>
  <si>
    <t>Планка угла вн 75х75х3000 ПРМ 1015</t>
  </si>
  <si>
    <t>Планка угла вн 75х75х3000 ПРМ 7024</t>
  </si>
  <si>
    <t>Отвод90гр Dу=630 мм ГОСТ17375-2001</t>
  </si>
  <si>
    <t>Труба ПНДПЭ100d1000мм(10атм)Протект</t>
  </si>
  <si>
    <t>Отвод ПНД литой d=315 мм 90 ГР</t>
  </si>
  <si>
    <t>Переход редукц d225/160 SDR11 литой</t>
  </si>
  <si>
    <t>Отвод ПНД литой d=315 мм 45 ГР</t>
  </si>
  <si>
    <t>Труба ПНД ПЭ100d225мм(10атм)Протект</t>
  </si>
  <si>
    <t>Фланец с покрытием ПП Ду1000мм Р10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</si>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</sst>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0" xfId="0" applyFill="1"/>
    <xf numFmtId="164" fontId="0" fillId="0" borderId="0" xfId="0" applyNumberFormat="1" applyAlignment="1">
      <alignment horizontal="center" wrapText="1"/>
    </xf>
    <xf numFmtId="164" fontId="0" fillId="0" borderId="0" xfId="0" applyNumberFormat="1" applyBorder="1" applyAlignment="1">
      <alignment horizontal="center" wrapText="1"/>
    </xf>
    <xf numFmtId="164" fontId="1" fillId="0" borderId="0" xfId="0" applyNumberFormat="1" applyFont="1" applyAlignment="1">
      <alignment horizontal="center" wrapText="1"/>
    </xf>
    <xf numFmtId="0" fontId="3" fillId="0" borderId="0" xfId="0" applyFont="1"/>
    <xf numFmtId="0" fontId="3" fillId="2" borderId="0" xfId="0" applyFont="1" applyFill="1"/>
    <xf numFmtId="164" fontId="3" fillId="0" borderId="0" xfId="0" applyNumberFormat="1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2" xfId="0" applyFont="1" applyBorder="1"/>
    <xf numFmtId="0" fontId="5" fillId="2" borderId="2" xfId="0" applyFont="1" applyFill="1" applyBorder="1"/>
    <xf numFmtId="0" fontId="5" fillId="0" borderId="2" xfId="0" applyFont="1" applyFill="1" applyBorder="1" applyAlignment="1">
      <alignment wrapText="1"/>
    </xf>
    <xf numFmtId="164" fontId="5" fillId="0" borderId="2" xfId="0" applyNumberFormat="1" applyFont="1" applyFill="1" applyBorder="1" applyAlignment="1">
      <alignment horizontal="center" wrapText="1"/>
    </xf>
    <xf numFmtId="164" fontId="5" fillId="0" borderId="2" xfId="0" applyNumberFormat="1" applyFont="1" applyBorder="1" applyAlignment="1">
      <alignment horizontal="center" wrapText="1"/>
    </xf>
    <xf numFmtId="0" fontId="5" fillId="0" borderId="2" xfId="0" applyFont="1" applyFill="1" applyBorder="1"/>
    <xf numFmtId="0" fontId="5" fillId="0" borderId="2" xfId="0" applyFont="1" applyBorder="1" applyAlignment="1">
      <alignment wrapText="1"/>
    </xf>
    <xf numFmtId="0" fontId="5" fillId="0" borderId="0" xfId="0" applyFont="1" applyBorder="1"/>
    <xf numFmtId="0" fontId="5" fillId="2" borderId="0" xfId="0" applyFont="1" applyFill="1" applyBorder="1"/>
    <xf numFmtId="0" fontId="5" fillId="0" borderId="0" xfId="0" applyFont="1" applyFill="1" applyBorder="1" applyAlignment="1">
      <alignment wrapText="1"/>
    </xf>
    <xf numFmtId="164" fontId="5" fillId="0" borderId="0" xfId="0" applyNumberFormat="1" applyFont="1" applyFill="1" applyBorder="1" applyAlignment="1">
      <alignment horizontal="center" wrapText="1"/>
    </xf>
    <xf numFmtId="164" fontId="5" fillId="0" borderId="0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workbookViewId="0">
      <selection activeCell="J14" sqref="J14"/>
    </sheetView>
  </sheetViews>
  <sheetFormatPr defaultRowHeight="15" x14ac:dyDescent="0.25"/>
  <cols>
    <col min="1" max="1" width="3.5703125" customWidth="1"/>
    <col min="2" max="2" width="8.5703125" style="3" customWidth="1"/>
    <col min="3" max="3" width="31.140625" customWidth="1"/>
    <col min="4" max="4" width="4.140625" customWidth="1"/>
    <col min="5" max="5" width="6.5703125" style="4" customWidth="1"/>
    <col min="6" max="6" width="9.5703125" style="4" customWidth="1"/>
    <col min="7" max="7" width="10.85546875" style="4" customWidth="1"/>
    <col min="8" max="8" width="11.5703125" style="4" customWidth="1"/>
  </cols>
  <sheetData>
    <row r="1" spans="1:12" ht="15.75" x14ac:dyDescent="0.25">
      <c r="A1" s="15" t="s">
        <v>0</v>
      </c>
      <c r="B1" s="15"/>
      <c r="C1" s="15"/>
      <c r="D1" s="15"/>
      <c r="E1" s="15"/>
      <c r="F1" s="15"/>
      <c r="G1" s="15"/>
      <c r="H1" s="15"/>
    </row>
    <row r="2" spans="1:12" x14ac:dyDescent="0.25">
      <c r="A2" s="7"/>
      <c r="B2" s="8"/>
      <c r="C2" s="7"/>
      <c r="D2" s="7"/>
      <c r="E2" s="9"/>
      <c r="F2" s="9"/>
      <c r="G2" s="9"/>
      <c r="H2" s="9"/>
    </row>
    <row r="3" spans="1:12" x14ac:dyDescent="0.25">
      <c r="A3" s="7"/>
      <c r="B3" s="8"/>
      <c r="C3" s="7"/>
      <c r="D3" s="7"/>
      <c r="E3" s="9"/>
      <c r="F3" s="9"/>
      <c r="G3" s="9"/>
      <c r="H3" s="9"/>
    </row>
    <row r="4" spans="1:12" s="1" customFormat="1" x14ac:dyDescent="0.25">
      <c r="A4" s="10" t="s">
        <v>1</v>
      </c>
      <c r="B4" s="10"/>
      <c r="C4" s="10"/>
      <c r="D4" s="10"/>
      <c r="E4" s="10"/>
      <c r="F4" s="10"/>
      <c r="G4" s="10"/>
      <c r="H4" s="10"/>
    </row>
    <row r="5" spans="1:12" s="2" customFormat="1" ht="25.5" x14ac:dyDescent="0.25">
      <c r="A5" s="11" t="s">
        <v>2</v>
      </c>
      <c r="B5" s="12" t="s">
        <v>3</v>
      </c>
      <c r="C5" s="13" t="s">
        <v>4</v>
      </c>
      <c r="D5" s="11" t="s">
        <v>5</v>
      </c>
      <c r="E5" s="14" t="s">
        <v>6</v>
      </c>
      <c r="F5" s="14" t="s">
        <v>7</v>
      </c>
      <c r="G5" s="14" t="s">
        <v>8</v>
      </c>
      <c r="H5" s="14" t="s">
        <v>9</v>
      </c>
    </row>
    <row r="6" spans="1:12" x14ac:dyDescent="0.25">
      <c r="A6" s="16">
        <v>1</v>
      </c>
      <c r="B6" s="17">
        <v>418410378</v>
      </c>
      <c r="C6" s="18" t="s">
        <v>10</v>
      </c>
      <c r="D6" s="16" t="s">
        <v>11</v>
      </c>
      <c r="E6" s="19">
        <v>2</v>
      </c>
      <c r="F6" s="19">
        <v>182700</v>
      </c>
      <c r="G6" s="19">
        <f t="shared" ref="G6:G16" si="0">E6*F6</f>
        <v>365400</v>
      </c>
      <c r="H6" s="20">
        <f t="shared" ref="H6:H51" si="1">G6*1.18</f>
        <v>431172</v>
      </c>
    </row>
    <row r="7" spans="1:12" x14ac:dyDescent="0.25">
      <c r="A7" s="16">
        <v>2</v>
      </c>
      <c r="B7" s="17">
        <v>418410376</v>
      </c>
      <c r="C7" s="18" t="s">
        <v>12</v>
      </c>
      <c r="D7" s="16" t="s">
        <v>11</v>
      </c>
      <c r="E7" s="20">
        <v>2</v>
      </c>
      <c r="F7" s="20">
        <v>59040</v>
      </c>
      <c r="G7" s="19">
        <f t="shared" si="0"/>
        <v>118080</v>
      </c>
      <c r="H7" s="20">
        <f t="shared" si="1"/>
        <v>139334.39999999999</v>
      </c>
    </row>
    <row r="8" spans="1:12" x14ac:dyDescent="0.25">
      <c r="A8" s="16">
        <v>3</v>
      </c>
      <c r="B8" s="17">
        <v>418410386</v>
      </c>
      <c r="C8" s="18" t="s">
        <v>13</v>
      </c>
      <c r="D8" s="16" t="s">
        <v>11</v>
      </c>
      <c r="E8" s="20">
        <v>2</v>
      </c>
      <c r="F8" s="20">
        <v>22140</v>
      </c>
      <c r="G8" s="19">
        <f t="shared" si="0"/>
        <v>44280</v>
      </c>
      <c r="H8" s="20">
        <f t="shared" si="1"/>
        <v>52250.399999999994</v>
      </c>
    </row>
    <row r="9" spans="1:12" x14ac:dyDescent="0.25">
      <c r="A9" s="16">
        <v>4</v>
      </c>
      <c r="B9" s="17">
        <v>146810164</v>
      </c>
      <c r="C9" s="18" t="s">
        <v>14</v>
      </c>
      <c r="D9" s="21" t="s">
        <v>11</v>
      </c>
      <c r="E9" s="20">
        <v>1</v>
      </c>
      <c r="F9" s="20">
        <v>46080</v>
      </c>
      <c r="G9" s="19">
        <f t="shared" si="0"/>
        <v>46080</v>
      </c>
      <c r="H9" s="20">
        <f t="shared" si="1"/>
        <v>54374.399999999994</v>
      </c>
    </row>
    <row r="10" spans="1:12" x14ac:dyDescent="0.25">
      <c r="A10" s="16">
        <v>5</v>
      </c>
      <c r="B10" s="17">
        <v>146810104</v>
      </c>
      <c r="C10" s="18" t="s">
        <v>15</v>
      </c>
      <c r="D10" s="21" t="s">
        <v>11</v>
      </c>
      <c r="E10" s="19">
        <v>8</v>
      </c>
      <c r="F10" s="19">
        <v>14690.7</v>
      </c>
      <c r="G10" s="19">
        <f t="shared" si="0"/>
        <v>117525.6</v>
      </c>
      <c r="H10" s="20">
        <f t="shared" si="1"/>
        <v>138680.20800000001</v>
      </c>
    </row>
    <row r="11" spans="1:12" x14ac:dyDescent="0.25">
      <c r="A11" s="16">
        <v>6</v>
      </c>
      <c r="B11" s="17">
        <v>418410383</v>
      </c>
      <c r="C11" s="18" t="s">
        <v>16</v>
      </c>
      <c r="D11" s="21" t="s">
        <v>11</v>
      </c>
      <c r="E11" s="20">
        <v>1</v>
      </c>
      <c r="F11" s="20">
        <v>84153</v>
      </c>
      <c r="G11" s="19">
        <f t="shared" si="0"/>
        <v>84153</v>
      </c>
      <c r="H11" s="20">
        <f t="shared" si="1"/>
        <v>99300.54</v>
      </c>
    </row>
    <row r="12" spans="1:12" x14ac:dyDescent="0.25">
      <c r="A12" s="16">
        <v>7</v>
      </c>
      <c r="B12" s="17">
        <v>418410382</v>
      </c>
      <c r="C12" s="18" t="s">
        <v>17</v>
      </c>
      <c r="D12" s="21" t="s">
        <v>11</v>
      </c>
      <c r="E12" s="20">
        <v>1</v>
      </c>
      <c r="F12" s="20">
        <v>85983</v>
      </c>
      <c r="G12" s="19">
        <f t="shared" si="0"/>
        <v>85983</v>
      </c>
      <c r="H12" s="20">
        <f t="shared" si="1"/>
        <v>101459.93999999999</v>
      </c>
    </row>
    <row r="13" spans="1:12" x14ac:dyDescent="0.25">
      <c r="A13" s="16">
        <v>8</v>
      </c>
      <c r="B13" s="17">
        <v>146810117</v>
      </c>
      <c r="C13" s="18" t="s">
        <v>18</v>
      </c>
      <c r="D13" s="21" t="s">
        <v>11</v>
      </c>
      <c r="E13" s="19">
        <v>1</v>
      </c>
      <c r="F13" s="19">
        <v>77475</v>
      </c>
      <c r="G13" s="19">
        <f t="shared" si="0"/>
        <v>77475</v>
      </c>
      <c r="H13" s="20">
        <f t="shared" si="1"/>
        <v>91420.5</v>
      </c>
    </row>
    <row r="14" spans="1:12" x14ac:dyDescent="0.25">
      <c r="A14" s="16">
        <v>9</v>
      </c>
      <c r="B14" s="17">
        <v>146810142</v>
      </c>
      <c r="C14" s="18" t="s">
        <v>19</v>
      </c>
      <c r="D14" s="21" t="s">
        <v>11</v>
      </c>
      <c r="E14" s="19">
        <v>1</v>
      </c>
      <c r="F14" s="19">
        <v>144915</v>
      </c>
      <c r="G14" s="19">
        <f t="shared" si="0"/>
        <v>144915</v>
      </c>
      <c r="H14" s="20">
        <f t="shared" si="1"/>
        <v>170999.69999999998</v>
      </c>
      <c r="L14" t="s">
        <v>20</v>
      </c>
    </row>
    <row r="15" spans="1:12" x14ac:dyDescent="0.25">
      <c r="A15" s="16">
        <v>10</v>
      </c>
      <c r="B15" s="17">
        <v>224811553</v>
      </c>
      <c r="C15" s="18" t="s">
        <v>21</v>
      </c>
      <c r="D15" s="21" t="s">
        <v>11</v>
      </c>
      <c r="E15" s="19">
        <v>6</v>
      </c>
      <c r="F15" s="19">
        <v>79794</v>
      </c>
      <c r="G15" s="19">
        <f t="shared" si="0"/>
        <v>478764</v>
      </c>
      <c r="H15" s="20">
        <f t="shared" si="1"/>
        <v>564941.52</v>
      </c>
    </row>
    <row r="16" spans="1:12" x14ac:dyDescent="0.25">
      <c r="A16" s="16">
        <v>11</v>
      </c>
      <c r="B16" s="17">
        <v>224811681</v>
      </c>
      <c r="C16" s="18" t="s">
        <v>22</v>
      </c>
      <c r="D16" s="16" t="s">
        <v>11</v>
      </c>
      <c r="E16" s="19">
        <v>1</v>
      </c>
      <c r="F16" s="19">
        <v>59053</v>
      </c>
      <c r="G16" s="19">
        <f t="shared" si="0"/>
        <v>59053</v>
      </c>
      <c r="H16" s="20">
        <f t="shared" si="1"/>
        <v>69682.539999999994</v>
      </c>
    </row>
    <row r="17" spans="1:10" x14ac:dyDescent="0.25">
      <c r="A17" s="16">
        <v>12</v>
      </c>
      <c r="B17" s="17">
        <v>515620156</v>
      </c>
      <c r="C17" s="16" t="s">
        <v>23</v>
      </c>
      <c r="D17" s="16" t="s">
        <v>24</v>
      </c>
      <c r="E17" s="20">
        <v>113.65</v>
      </c>
      <c r="F17" s="20">
        <f>G17/E17</f>
        <v>42.372811262648483</v>
      </c>
      <c r="G17" s="20">
        <v>4815.67</v>
      </c>
      <c r="H17" s="20">
        <f t="shared" si="1"/>
        <v>5682.4906000000001</v>
      </c>
    </row>
    <row r="18" spans="1:10" x14ac:dyDescent="0.25">
      <c r="A18" s="16">
        <v>13</v>
      </c>
      <c r="B18" s="17">
        <v>224811683</v>
      </c>
      <c r="C18" s="18" t="s">
        <v>25</v>
      </c>
      <c r="D18" s="16" t="s">
        <v>11</v>
      </c>
      <c r="E18" s="19">
        <v>7</v>
      </c>
      <c r="F18" s="19">
        <v>18967.560000000001</v>
      </c>
      <c r="G18" s="19">
        <f>E18*F18</f>
        <v>132772.92000000001</v>
      </c>
      <c r="H18" s="20">
        <f t="shared" si="1"/>
        <v>156672.04560000001</v>
      </c>
    </row>
    <row r="19" spans="1:10" x14ac:dyDescent="0.25">
      <c r="A19" s="16">
        <v>14</v>
      </c>
      <c r="B19" s="17">
        <v>224811480</v>
      </c>
      <c r="C19" s="18" t="s">
        <v>26</v>
      </c>
      <c r="D19" s="16" t="s">
        <v>11</v>
      </c>
      <c r="E19" s="19">
        <v>1</v>
      </c>
      <c r="F19" s="19">
        <v>10065.969999999999</v>
      </c>
      <c r="G19" s="19">
        <f>E19*F19</f>
        <v>10065.969999999999</v>
      </c>
      <c r="H19" s="20">
        <f t="shared" si="1"/>
        <v>11877.844599999999</v>
      </c>
    </row>
    <row r="20" spans="1:10" x14ac:dyDescent="0.25">
      <c r="A20" s="16">
        <v>15</v>
      </c>
      <c r="B20" s="17">
        <v>112200037</v>
      </c>
      <c r="C20" s="16" t="s">
        <v>27</v>
      </c>
      <c r="D20" s="16" t="s">
        <v>11</v>
      </c>
      <c r="E20" s="20">
        <v>3</v>
      </c>
      <c r="F20" s="20">
        <f>G20/E20</f>
        <v>508.48</v>
      </c>
      <c r="G20" s="20">
        <v>1525.44</v>
      </c>
      <c r="H20" s="20">
        <f t="shared" si="1"/>
        <v>1800.0192</v>
      </c>
    </row>
    <row r="21" spans="1:10" x14ac:dyDescent="0.25">
      <c r="A21" s="16">
        <v>16</v>
      </c>
      <c r="B21" s="17">
        <v>112200610</v>
      </c>
      <c r="C21" s="16" t="s">
        <v>28</v>
      </c>
      <c r="D21" s="16" t="s">
        <v>29</v>
      </c>
      <c r="E21" s="20">
        <v>19.399999999999999</v>
      </c>
      <c r="F21" s="20">
        <f>G21/E21</f>
        <v>76.271134020618561</v>
      </c>
      <c r="G21" s="20">
        <v>1479.66</v>
      </c>
      <c r="H21" s="20">
        <f t="shared" si="1"/>
        <v>1745.9988000000001</v>
      </c>
    </row>
    <row r="22" spans="1:10" x14ac:dyDescent="0.25">
      <c r="A22" s="16">
        <v>17</v>
      </c>
      <c r="B22" s="17">
        <v>112200545</v>
      </c>
      <c r="C22" s="16" t="s">
        <v>30</v>
      </c>
      <c r="D22" s="16" t="s">
        <v>11</v>
      </c>
      <c r="E22" s="20">
        <v>19.2</v>
      </c>
      <c r="F22" s="20">
        <f>G22/E22</f>
        <v>76.271354166666669</v>
      </c>
      <c r="G22" s="20">
        <v>1464.41</v>
      </c>
      <c r="H22" s="20">
        <f t="shared" si="1"/>
        <v>1728.0038</v>
      </c>
    </row>
    <row r="23" spans="1:10" x14ac:dyDescent="0.25">
      <c r="A23" s="16">
        <v>18</v>
      </c>
      <c r="B23" s="17">
        <v>112200546</v>
      </c>
      <c r="C23" s="16" t="s">
        <v>31</v>
      </c>
      <c r="D23" s="16" t="s">
        <v>11</v>
      </c>
      <c r="E23" s="20">
        <v>12.4</v>
      </c>
      <c r="F23" s="20">
        <f>G23/E23</f>
        <v>76.270161290322577</v>
      </c>
      <c r="G23" s="20">
        <v>945.75</v>
      </c>
      <c r="H23" s="20">
        <f t="shared" si="1"/>
        <v>1115.9849999999999</v>
      </c>
    </row>
    <row r="24" spans="1:10" x14ac:dyDescent="0.25">
      <c r="A24" s="16">
        <v>19</v>
      </c>
      <c r="B24" s="17">
        <v>224811380</v>
      </c>
      <c r="C24" s="18" t="s">
        <v>32</v>
      </c>
      <c r="D24" s="16" t="s">
        <v>11</v>
      </c>
      <c r="E24" s="19">
        <v>8</v>
      </c>
      <c r="F24" s="19">
        <v>149356</v>
      </c>
      <c r="G24" s="19">
        <f>E24*F24</f>
        <v>1194848</v>
      </c>
      <c r="H24" s="20">
        <f t="shared" si="1"/>
        <v>1409920.64</v>
      </c>
      <c r="J24" t="s">
        <v>20</v>
      </c>
    </row>
    <row r="25" spans="1:10" x14ac:dyDescent="0.25">
      <c r="A25" s="16">
        <v>20</v>
      </c>
      <c r="B25" s="17">
        <v>112200555</v>
      </c>
      <c r="C25" s="16" t="s">
        <v>33</v>
      </c>
      <c r="D25" s="16" t="s">
        <v>11</v>
      </c>
      <c r="E25" s="20">
        <v>2</v>
      </c>
      <c r="F25" s="20">
        <f t="shared" ref="F25:F43" si="2">G25/E25</f>
        <v>385.59</v>
      </c>
      <c r="G25" s="20">
        <v>771.18</v>
      </c>
      <c r="H25" s="20">
        <f t="shared" si="1"/>
        <v>909.99239999999986</v>
      </c>
    </row>
    <row r="26" spans="1:10" x14ac:dyDescent="0.25">
      <c r="A26" s="16">
        <v>21</v>
      </c>
      <c r="B26" s="17">
        <v>112200039</v>
      </c>
      <c r="C26" s="16" t="s">
        <v>34</v>
      </c>
      <c r="D26" s="16" t="s">
        <v>11</v>
      </c>
      <c r="E26" s="20">
        <v>1</v>
      </c>
      <c r="F26" s="20">
        <f t="shared" si="2"/>
        <v>508.48</v>
      </c>
      <c r="G26" s="20">
        <v>508.48</v>
      </c>
      <c r="H26" s="20">
        <f t="shared" si="1"/>
        <v>600.00639999999999</v>
      </c>
    </row>
    <row r="27" spans="1:10" x14ac:dyDescent="0.25">
      <c r="A27" s="16">
        <v>22</v>
      </c>
      <c r="B27" s="17">
        <v>112200553</v>
      </c>
      <c r="C27" s="16" t="s">
        <v>35</v>
      </c>
      <c r="D27" s="16" t="s">
        <v>11</v>
      </c>
      <c r="E27" s="20">
        <v>1</v>
      </c>
      <c r="F27" s="20">
        <f t="shared" si="2"/>
        <v>355.93</v>
      </c>
      <c r="G27" s="20">
        <v>355.93</v>
      </c>
      <c r="H27" s="20">
        <f t="shared" si="1"/>
        <v>419.99739999999997</v>
      </c>
    </row>
    <row r="28" spans="1:10" x14ac:dyDescent="0.25">
      <c r="A28" s="16">
        <v>23</v>
      </c>
      <c r="B28" s="17">
        <v>515620157</v>
      </c>
      <c r="C28" s="16" t="s">
        <v>36</v>
      </c>
      <c r="D28" s="16" t="s">
        <v>24</v>
      </c>
      <c r="E28" s="20">
        <v>408.53</v>
      </c>
      <c r="F28" s="20">
        <v>529.53</v>
      </c>
      <c r="G28" s="20">
        <f>F28*E28</f>
        <v>216328.89089999997</v>
      </c>
      <c r="H28" s="20">
        <f t="shared" si="1"/>
        <v>255268.09126199994</v>
      </c>
    </row>
    <row r="29" spans="1:10" x14ac:dyDescent="0.25">
      <c r="A29" s="16">
        <v>24</v>
      </c>
      <c r="B29" s="17">
        <v>515620081</v>
      </c>
      <c r="C29" s="16" t="s">
        <v>37</v>
      </c>
      <c r="D29" s="16" t="s">
        <v>38</v>
      </c>
      <c r="E29" s="20">
        <v>284.92</v>
      </c>
      <c r="F29" s="20">
        <f t="shared" si="2"/>
        <v>592.34041134353504</v>
      </c>
      <c r="G29" s="20">
        <v>168769.63</v>
      </c>
      <c r="H29" s="20">
        <f t="shared" si="1"/>
        <v>199148.16339999999</v>
      </c>
    </row>
    <row r="30" spans="1:10" x14ac:dyDescent="0.25">
      <c r="A30" s="16">
        <v>25</v>
      </c>
      <c r="B30" s="17">
        <v>112200055</v>
      </c>
      <c r="C30" s="16" t="s">
        <v>39</v>
      </c>
      <c r="D30" s="16" t="s">
        <v>40</v>
      </c>
      <c r="E30" s="20">
        <v>476.24</v>
      </c>
      <c r="F30" s="20">
        <v>346.53</v>
      </c>
      <c r="G30" s="20">
        <f>F30*E30</f>
        <v>165031.4472</v>
      </c>
      <c r="H30" s="20">
        <f t="shared" si="1"/>
        <v>194737.10769599999</v>
      </c>
    </row>
    <row r="31" spans="1:10" x14ac:dyDescent="0.25">
      <c r="A31" s="16">
        <v>26</v>
      </c>
      <c r="B31" s="17">
        <v>515620099</v>
      </c>
      <c r="C31" s="16" t="s">
        <v>41</v>
      </c>
      <c r="D31" s="16" t="s">
        <v>38</v>
      </c>
      <c r="E31" s="20">
        <v>279.56799999999998</v>
      </c>
      <c r="F31" s="20">
        <f t="shared" si="2"/>
        <v>302.91274394780521</v>
      </c>
      <c r="G31" s="20">
        <v>84684.71</v>
      </c>
      <c r="H31" s="20">
        <f t="shared" si="1"/>
        <v>99927.957800000004</v>
      </c>
    </row>
    <row r="32" spans="1:10" x14ac:dyDescent="0.25">
      <c r="A32" s="16">
        <v>27</v>
      </c>
      <c r="B32" s="17">
        <v>515620098</v>
      </c>
      <c r="C32" s="16" t="s">
        <v>42</v>
      </c>
      <c r="D32" s="16" t="s">
        <v>38</v>
      </c>
      <c r="E32" s="20">
        <v>186.56</v>
      </c>
      <c r="F32" s="20">
        <v>402.72</v>
      </c>
      <c r="G32" s="20">
        <f>F32*E32</f>
        <v>75131.443200000009</v>
      </c>
      <c r="H32" s="20">
        <f t="shared" si="1"/>
        <v>88655.102976000009</v>
      </c>
    </row>
    <row r="33" spans="1:8" x14ac:dyDescent="0.25">
      <c r="A33" s="16">
        <v>28</v>
      </c>
      <c r="B33" s="17">
        <v>112200551</v>
      </c>
      <c r="C33" s="16" t="s">
        <v>43</v>
      </c>
      <c r="D33" s="16" t="s">
        <v>11</v>
      </c>
      <c r="E33" s="20">
        <v>73</v>
      </c>
      <c r="F33" s="20">
        <f t="shared" si="2"/>
        <v>498.66246575342467</v>
      </c>
      <c r="G33" s="20">
        <v>36402.36</v>
      </c>
      <c r="H33" s="20">
        <f t="shared" si="1"/>
        <v>42954.784800000001</v>
      </c>
    </row>
    <row r="34" spans="1:8" x14ac:dyDescent="0.25">
      <c r="A34" s="16">
        <v>29</v>
      </c>
      <c r="B34" s="17">
        <v>112200199</v>
      </c>
      <c r="C34" s="16" t="s">
        <v>44</v>
      </c>
      <c r="D34" s="16" t="s">
        <v>38</v>
      </c>
      <c r="E34" s="20">
        <v>52.5</v>
      </c>
      <c r="F34" s="20">
        <v>416.29</v>
      </c>
      <c r="G34" s="20">
        <f>F34*E34</f>
        <v>21855.225000000002</v>
      </c>
      <c r="H34" s="20">
        <f t="shared" si="1"/>
        <v>25789.165500000003</v>
      </c>
    </row>
    <row r="35" spans="1:8" x14ac:dyDescent="0.25">
      <c r="A35" s="16">
        <v>30</v>
      </c>
      <c r="B35" s="17">
        <v>112200099</v>
      </c>
      <c r="C35" s="16" t="s">
        <v>45</v>
      </c>
      <c r="D35" s="16" t="s">
        <v>38</v>
      </c>
      <c r="E35" s="20">
        <v>65</v>
      </c>
      <c r="F35" s="20">
        <v>331.61</v>
      </c>
      <c r="G35" s="20">
        <f>F35*E35</f>
        <v>21554.65</v>
      </c>
      <c r="H35" s="20">
        <f t="shared" si="1"/>
        <v>25434.487000000001</v>
      </c>
    </row>
    <row r="36" spans="1:8" x14ac:dyDescent="0.25">
      <c r="A36" s="16">
        <v>31</v>
      </c>
      <c r="B36" s="17">
        <v>515620082</v>
      </c>
      <c r="C36" s="16" t="s">
        <v>46</v>
      </c>
      <c r="D36" s="16" t="s">
        <v>38</v>
      </c>
      <c r="E36" s="20">
        <v>29.99</v>
      </c>
      <c r="F36" s="20">
        <v>592.34</v>
      </c>
      <c r="G36" s="20">
        <f>F36*E36</f>
        <v>17764.276600000001</v>
      </c>
      <c r="H36" s="20">
        <f t="shared" si="1"/>
        <v>20961.846388000002</v>
      </c>
    </row>
    <row r="37" spans="1:8" x14ac:dyDescent="0.25">
      <c r="A37" s="16">
        <v>32</v>
      </c>
      <c r="B37" s="17">
        <v>515620162</v>
      </c>
      <c r="C37" s="16" t="s">
        <v>47</v>
      </c>
      <c r="D37" s="16" t="s">
        <v>38</v>
      </c>
      <c r="E37" s="20">
        <v>92</v>
      </c>
      <c r="F37" s="20">
        <f t="shared" si="2"/>
        <v>159.0508695652174</v>
      </c>
      <c r="G37" s="20">
        <v>14632.68</v>
      </c>
      <c r="H37" s="20">
        <f t="shared" si="1"/>
        <v>17266.562399999999</v>
      </c>
    </row>
    <row r="38" spans="1:8" x14ac:dyDescent="0.25">
      <c r="A38" s="16">
        <v>33</v>
      </c>
      <c r="B38" s="17">
        <v>112200550</v>
      </c>
      <c r="C38" s="16" t="s">
        <v>48</v>
      </c>
      <c r="D38" s="16" t="s">
        <v>11</v>
      </c>
      <c r="E38" s="20">
        <v>39</v>
      </c>
      <c r="F38" s="20">
        <f t="shared" si="2"/>
        <v>325.65820512820511</v>
      </c>
      <c r="G38" s="20">
        <v>12700.67</v>
      </c>
      <c r="H38" s="20">
        <f t="shared" si="1"/>
        <v>14986.790599999998</v>
      </c>
    </row>
    <row r="39" spans="1:8" x14ac:dyDescent="0.25">
      <c r="A39" s="16">
        <v>34</v>
      </c>
      <c r="B39" s="17">
        <v>112200095</v>
      </c>
      <c r="C39" s="16" t="s">
        <v>49</v>
      </c>
      <c r="D39" s="16" t="s">
        <v>38</v>
      </c>
      <c r="E39" s="20">
        <v>15</v>
      </c>
      <c r="F39" s="20">
        <f t="shared" si="2"/>
        <v>335.25400000000002</v>
      </c>
      <c r="G39" s="20">
        <v>5028.8100000000004</v>
      </c>
      <c r="H39" s="20">
        <f t="shared" si="1"/>
        <v>5933.9958000000006</v>
      </c>
    </row>
    <row r="40" spans="1:8" x14ac:dyDescent="0.25">
      <c r="A40" s="16">
        <v>35</v>
      </c>
      <c r="B40" s="17">
        <v>112200155</v>
      </c>
      <c r="C40" s="16" t="s">
        <v>50</v>
      </c>
      <c r="D40" s="16" t="s">
        <v>11</v>
      </c>
      <c r="E40" s="20">
        <v>34</v>
      </c>
      <c r="F40" s="20">
        <f t="shared" si="2"/>
        <v>88.167058823529402</v>
      </c>
      <c r="G40" s="20">
        <v>2997.68</v>
      </c>
      <c r="H40" s="20">
        <f t="shared" si="1"/>
        <v>3537.2623999999996</v>
      </c>
    </row>
    <row r="41" spans="1:8" x14ac:dyDescent="0.25">
      <c r="A41" s="16">
        <v>36</v>
      </c>
      <c r="B41" s="17">
        <v>515620163</v>
      </c>
      <c r="C41" s="16" t="s">
        <v>51</v>
      </c>
      <c r="D41" s="16" t="s">
        <v>38</v>
      </c>
      <c r="E41" s="20">
        <v>7</v>
      </c>
      <c r="F41" s="20">
        <f t="shared" si="2"/>
        <v>322.03428571428566</v>
      </c>
      <c r="G41" s="20">
        <v>2254.2399999999998</v>
      </c>
      <c r="H41" s="20">
        <f t="shared" si="1"/>
        <v>2660.0031999999997</v>
      </c>
    </row>
    <row r="42" spans="1:8" x14ac:dyDescent="0.25">
      <c r="A42" s="16">
        <v>37</v>
      </c>
      <c r="B42" s="17">
        <v>112200548</v>
      </c>
      <c r="C42" s="16" t="s">
        <v>52</v>
      </c>
      <c r="D42" s="16" t="s">
        <v>11</v>
      </c>
      <c r="E42" s="20">
        <v>3</v>
      </c>
      <c r="F42" s="20">
        <f t="shared" si="2"/>
        <v>268.4733333333333</v>
      </c>
      <c r="G42" s="20">
        <v>805.42</v>
      </c>
      <c r="H42" s="20">
        <f t="shared" si="1"/>
        <v>950.39559999999994</v>
      </c>
    </row>
    <row r="43" spans="1:8" x14ac:dyDescent="0.25">
      <c r="A43" s="16">
        <v>38</v>
      </c>
      <c r="B43" s="17">
        <v>112200547</v>
      </c>
      <c r="C43" s="16" t="s">
        <v>53</v>
      </c>
      <c r="D43" s="16" t="s">
        <v>11</v>
      </c>
      <c r="E43" s="20">
        <v>1</v>
      </c>
      <c r="F43" s="20">
        <f t="shared" si="2"/>
        <v>268.47000000000003</v>
      </c>
      <c r="G43" s="20">
        <v>268.47000000000003</v>
      </c>
      <c r="H43" s="20">
        <f t="shared" si="1"/>
        <v>316.7946</v>
      </c>
    </row>
    <row r="44" spans="1:8" x14ac:dyDescent="0.25">
      <c r="A44" s="16">
        <v>39</v>
      </c>
      <c r="B44" s="17">
        <v>146810119</v>
      </c>
      <c r="C44" s="18" t="s">
        <v>54</v>
      </c>
      <c r="D44" s="16" t="s">
        <v>11</v>
      </c>
      <c r="E44" s="20">
        <v>1</v>
      </c>
      <c r="F44" s="20">
        <v>27459</v>
      </c>
      <c r="G44" s="19">
        <f t="shared" ref="G44:G50" si="3">E44*F44</f>
        <v>27459</v>
      </c>
      <c r="H44" s="20">
        <f t="shared" si="1"/>
        <v>32401.62</v>
      </c>
    </row>
    <row r="45" spans="1:8" ht="27" customHeight="1" x14ac:dyDescent="0.25">
      <c r="A45" s="16">
        <v>40</v>
      </c>
      <c r="B45" s="17">
        <v>224811716</v>
      </c>
      <c r="C45" s="18" t="s">
        <v>55</v>
      </c>
      <c r="D45" s="16" t="s">
        <v>29</v>
      </c>
      <c r="E45" s="19">
        <v>42.5</v>
      </c>
      <c r="F45" s="19">
        <v>29380</v>
      </c>
      <c r="G45" s="19">
        <f t="shared" si="3"/>
        <v>1248650</v>
      </c>
      <c r="H45" s="20">
        <f t="shared" si="1"/>
        <v>1473407</v>
      </c>
    </row>
    <row r="46" spans="1:8" x14ac:dyDescent="0.25">
      <c r="A46" s="16">
        <v>41</v>
      </c>
      <c r="B46" s="17">
        <v>224811031</v>
      </c>
      <c r="C46" s="22" t="s">
        <v>56</v>
      </c>
      <c r="D46" s="16" t="s">
        <v>11</v>
      </c>
      <c r="E46" s="20">
        <v>8</v>
      </c>
      <c r="F46" s="20">
        <v>7342.32</v>
      </c>
      <c r="G46" s="20">
        <f t="shared" si="3"/>
        <v>58738.559999999998</v>
      </c>
      <c r="H46" s="20">
        <f t="shared" si="1"/>
        <v>69311.500799999994</v>
      </c>
    </row>
    <row r="47" spans="1:8" x14ac:dyDescent="0.25">
      <c r="A47" s="16">
        <v>42</v>
      </c>
      <c r="B47" s="17">
        <v>224811694</v>
      </c>
      <c r="C47" s="18" t="s">
        <v>57</v>
      </c>
      <c r="D47" s="16" t="s">
        <v>11</v>
      </c>
      <c r="E47" s="19">
        <v>1</v>
      </c>
      <c r="F47" s="19">
        <v>1758.63</v>
      </c>
      <c r="G47" s="19">
        <f t="shared" si="3"/>
        <v>1758.63</v>
      </c>
      <c r="H47" s="20">
        <f t="shared" si="1"/>
        <v>2075.1833999999999</v>
      </c>
    </row>
    <row r="48" spans="1:8" x14ac:dyDescent="0.25">
      <c r="A48" s="16">
        <v>43</v>
      </c>
      <c r="B48" s="17">
        <v>224811521</v>
      </c>
      <c r="C48" s="18" t="s">
        <v>58</v>
      </c>
      <c r="D48" s="16" t="s">
        <v>11</v>
      </c>
      <c r="E48" s="19">
        <v>4</v>
      </c>
      <c r="F48" s="19">
        <v>12683.12</v>
      </c>
      <c r="G48" s="19">
        <f t="shared" si="3"/>
        <v>50732.480000000003</v>
      </c>
      <c r="H48" s="20">
        <f t="shared" si="1"/>
        <v>59864.326399999998</v>
      </c>
    </row>
    <row r="49" spans="1:8" x14ac:dyDescent="0.25">
      <c r="A49" s="16">
        <v>44</v>
      </c>
      <c r="B49" s="17">
        <v>224811592</v>
      </c>
      <c r="C49" s="18" t="s">
        <v>59</v>
      </c>
      <c r="D49" s="16" t="s">
        <v>29</v>
      </c>
      <c r="E49" s="19">
        <v>72</v>
      </c>
      <c r="F49" s="19">
        <v>1472</v>
      </c>
      <c r="G49" s="19">
        <f t="shared" si="3"/>
        <v>105984</v>
      </c>
      <c r="H49" s="20">
        <f t="shared" si="1"/>
        <v>125061.12</v>
      </c>
    </row>
    <row r="50" spans="1:8" x14ac:dyDescent="0.25">
      <c r="A50" s="16">
        <v>45</v>
      </c>
      <c r="B50" s="17">
        <v>224811801</v>
      </c>
      <c r="C50" s="18" t="s">
        <v>60</v>
      </c>
      <c r="D50" s="16" t="s">
        <v>11</v>
      </c>
      <c r="E50" s="19">
        <v>2</v>
      </c>
      <c r="F50" s="19">
        <v>26716.2</v>
      </c>
      <c r="G50" s="19">
        <f t="shared" si="3"/>
        <v>53432.4</v>
      </c>
      <c r="H50" s="20">
        <f t="shared" si="1"/>
        <v>63050.231999999996</v>
      </c>
    </row>
    <row r="51" spans="1:8" x14ac:dyDescent="0.25">
      <c r="A51" s="23"/>
      <c r="B51" s="24"/>
      <c r="C51" s="25"/>
      <c r="D51" s="23"/>
      <c r="E51" s="26"/>
      <c r="F51" s="26" t="s">
        <v>61</v>
      </c>
      <c r="G51" s="26">
        <f>SUM(G6:G50)</f>
        <v>5364227.6829000004</v>
      </c>
      <c r="H51" s="27">
        <f t="shared" si="1"/>
        <v>6329788.6658220002</v>
      </c>
    </row>
    <row r="53" spans="1:8" x14ac:dyDescent="0.25">
      <c r="F53" s="5"/>
      <c r="G53" s="5"/>
      <c r="H53" s="5"/>
    </row>
    <row r="54" spans="1:8" x14ac:dyDescent="0.25">
      <c r="H54" s="6"/>
    </row>
    <row r="55" spans="1:8" x14ac:dyDescent="0.25">
      <c r="H55" s="6"/>
    </row>
    <row r="56" spans="1:8" x14ac:dyDescent="0.25">
      <c r="H56" s="6"/>
    </row>
  </sheetData>
  <mergeCells count="2">
    <mergeCell ref="A1:H1"/>
    <mergeCell ref="A4:H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2016-02-15T03:43:16Z</dcterms:modified>
</cp:coreProperties>
</file>